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045" activeTab="0"/>
  </bookViews>
  <sheets>
    <sheet name="สค54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<sst xmlns="http://schemas.openxmlformats.org/spreadsheetml/2006/main" count="84" uniqueCount="29">
  <si>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สถานบริการ</t>
  </si>
  <si>
    <t>ร้านอาหาร</t>
  </si>
  <si>
    <t>ร้อยละ</t>
  </si>
  <si>
    <t>ทั้งหมด</t>
  </si>
  <si>
    <t>ผลงาน</t>
  </si>
  <si>
    <t>โรงพยาบาล</t>
  </si>
  <si>
    <t>สวนสาธารณะ</t>
  </si>
  <si>
    <t>ปั๊มน้ำมัน</t>
  </si>
  <si>
    <t>แหล่งท่องเที่ยว</t>
  </si>
  <si>
    <t>สถานีขนส่ง</t>
  </si>
  <si>
    <t>ศาสนสถาน</t>
  </si>
  <si>
    <t>รวม จังหวัด</t>
  </si>
  <si>
    <t>อำเภอ</t>
  </si>
  <si>
    <t>เมืองกำแพงเพชร</t>
  </si>
  <si>
    <t>คลองลาน</t>
  </si>
  <si>
    <t>รวมทั้งจังหวัด</t>
  </si>
  <si>
    <t>รวมทุกประเภท</t>
  </si>
  <si>
    <t>ห้างสรรพสินค้า</t>
  </si>
  <si>
    <t>ศาสนสถาน(วัด)</t>
  </si>
  <si>
    <t xml:space="preserve"> ห้างสรรพสินค้า</t>
  </si>
  <si>
    <t>รพสต.</t>
  </si>
  <si>
    <t>ส้วมริมทาง</t>
  </si>
  <si>
    <t>ผลการดำเนินงาน โครงการพัฒนาส้วมสาธารณะจังหวัดกำแพงเพชร(แหล่งท่องเที่ยว</t>
  </si>
  <si>
    <t>ต.ในเมือง</t>
  </si>
  <si>
    <t>คลองน้ำไหล</t>
  </si>
  <si>
    <t>คลองลานพัฒนา</t>
  </si>
  <si>
    <t>หนองปลิง</t>
  </si>
  <si>
    <t>ผลการดำเนินงาน โครงการพัฒนาส้วมสาธารณะจังหวัดกำแพงเพชร จำแนกตามรายอำเภอ(แหล่งท่องเที่ยว)</t>
  </si>
  <si>
    <t>เดือน  สิงหาคม  2554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</si>
</sst>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0.0"/>
  </numFmts>
  <fonts count="16">
    <font>
      <sz val="14"/>
      <name val="Cordia New"/>
      <family val="0"/>
    </font>
    <font>
      <sz val="14"/>
      <name val="Angsana New"/>
      <family val="1"/>
    </font>
    <font>
      <u val="single"/>
      <sz val="7"/>
      <color indexed="12"/>
      <name val="Cordia New"/>
      <family val="0"/>
    </font>
    <font>
      <u val="single"/>
      <sz val="7"/>
      <color indexed="36"/>
      <name val="Cordia New"/>
      <family val="0"/>
    </font>
    <font>
      <sz val="8"/>
      <name val="Cordia New"/>
      <family val="0"/>
    </font>
    <font>
      <b/>
      <sz val="14"/>
      <name val="Angsana New"/>
      <family val="1"/>
    </font>
    <font>
      <b/>
      <sz val="14"/>
      <name val="Cordia New"/>
      <family val="0"/>
    </font>
    <font>
      <sz val="12"/>
      <name val="Angsana New"/>
      <family val="1"/>
    </font>
    <font>
      <sz val="13"/>
      <name val="Angsana New"/>
      <family val="1"/>
    </font>
    <font>
      <sz val="13"/>
      <name val="Cordia New"/>
      <family val="0"/>
    </font>
    <font>
      <b/>
      <sz val="13"/>
      <name val="Angsana New"/>
      <family val="1"/>
    </font>
    <font>
      <sz val="12"/>
      <name val="Cordia New"/>
      <family val="0"/>
    </font>
    <font>
      <sz val="13"/>
      <color indexed="10"/>
      <name val="Angsana New"/>
      <family val="1"/>
    </font>
    <font>
      <sz val="14"/>
      <color indexed="10"/>
      <name val="Angsana New"/>
      <family val="1"/>
    </font>
    <font>
      <b/>
      <sz val="13"/>
      <color indexed="10"/>
      <name val="Angsana New"/>
      <family val="1"/>
    </font>
    <font>
      <sz val="12"/>
      <color indexed="10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6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5"/>
  <sheetViews>
    <sheetView tabSelected="1" workbookViewId="0" topLeftCell="X1">
      <selection activeCell="AF16" sqref="AF16"/>
    </sheetView>
  </sheetViews>
  <sheetFormatPr defaultColWidth="9.140625" defaultRowHeight="21.75"/>
  <cols>
    <col min="1" max="1" width="12.57421875" style="11" bestFit="1" customWidth="1"/>
    <col min="2" max="2" width="5.57421875" style="11" bestFit="1" customWidth="1"/>
    <col min="3" max="3" width="5.7109375" style="11" customWidth="1"/>
    <col min="4" max="4" width="5.57421875" style="11" bestFit="1" customWidth="1"/>
    <col min="5" max="6" width="5.7109375" style="11" customWidth="1"/>
    <col min="7" max="7" width="5.421875" style="11" customWidth="1"/>
    <col min="8" max="8" width="5.57421875" style="11" bestFit="1" customWidth="1"/>
    <col min="9" max="9" width="5.7109375" style="11" customWidth="1"/>
    <col min="10" max="10" width="5.57421875" style="11" bestFit="1" customWidth="1"/>
    <col min="11" max="11" width="5.57421875" style="11" customWidth="1"/>
    <col min="12" max="12" width="5.57421875" style="11" bestFit="1" customWidth="1"/>
    <col min="13" max="13" width="5.421875" style="11" customWidth="1"/>
    <col min="14" max="14" width="5.7109375" style="11" bestFit="1" customWidth="1"/>
    <col min="15" max="15" width="5.421875" style="11" customWidth="1"/>
    <col min="16" max="16" width="5.7109375" style="11" bestFit="1" customWidth="1"/>
    <col min="17" max="17" width="5.421875" style="11" customWidth="1"/>
    <col min="18" max="18" width="5.7109375" style="11" bestFit="1" customWidth="1"/>
    <col min="19" max="19" width="6.140625" style="11" customWidth="1"/>
    <col min="20" max="20" width="5.7109375" style="11" bestFit="1" customWidth="1"/>
    <col min="21" max="21" width="5.57421875" style="11" customWidth="1"/>
    <col min="22" max="22" width="5.7109375" style="11" bestFit="1" customWidth="1"/>
    <col min="23" max="23" width="5.7109375" style="11" customWidth="1"/>
    <col min="24" max="24" width="12.140625" style="11" customWidth="1"/>
    <col min="25" max="25" width="25.7109375" style="45" customWidth="1"/>
    <col min="26" max="26" width="5.57421875" style="11" customWidth="1"/>
    <col min="27" max="27" width="13.57421875" style="11" customWidth="1"/>
    <col min="28" max="28" width="6.7109375" style="11" bestFit="1" customWidth="1"/>
    <col min="29" max="29" width="6.140625" style="11" bestFit="1" customWidth="1"/>
    <col min="30" max="30" width="6.7109375" style="11" bestFit="1" customWidth="1"/>
    <col min="31" max="31" width="5.7109375" style="11" customWidth="1"/>
    <col min="32" max="32" width="5.57421875" style="11" bestFit="1" customWidth="1"/>
    <col min="33" max="33" width="5.140625" style="11" bestFit="1" customWidth="1"/>
    <col min="34" max="34" width="5.57421875" style="11" bestFit="1" customWidth="1"/>
    <col min="35" max="35" width="6.00390625" style="11" customWidth="1"/>
    <col min="36" max="36" width="5.57421875" style="11" bestFit="1" customWidth="1"/>
    <col min="37" max="37" width="5.7109375" style="11" bestFit="1" customWidth="1"/>
    <col min="38" max="38" width="5.57421875" style="11" bestFit="1" customWidth="1"/>
    <col min="39" max="39" width="5.7109375" style="11" bestFit="1" customWidth="1"/>
    <col min="40" max="40" width="5.57421875" style="11" bestFit="1" customWidth="1"/>
    <col min="41" max="41" width="5.140625" style="11" bestFit="1" customWidth="1"/>
    <col min="42" max="42" width="6.7109375" style="11" customWidth="1"/>
    <col min="43" max="43" width="7.140625" style="11" customWidth="1"/>
    <col min="44" max="44" width="5.57421875" style="11" bestFit="1" customWidth="1"/>
    <col min="45" max="45" width="5.7109375" style="11" customWidth="1"/>
    <col min="46" max="46" width="5.57421875" style="11" bestFit="1" customWidth="1"/>
    <col min="47" max="47" width="5.7109375" style="11" customWidth="1"/>
    <col min="48" max="48" width="6.8515625" style="11" customWidth="1"/>
    <col min="49" max="50" width="5.140625" style="11" bestFit="1" customWidth="1"/>
    <col min="51" max="16384" width="8.421875" style="11" customWidth="1"/>
  </cols>
  <sheetData>
    <row r="2" spans="1:54" ht="2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 t="s">
        <v>27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8"/>
      <c r="AZ2" s="8"/>
      <c r="BA2" s="8"/>
      <c r="BB2" s="8"/>
    </row>
    <row r="3" spans="1:54" ht="2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7"/>
      <c r="Z3" s="48"/>
      <c r="AA3" s="48" t="s">
        <v>28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8"/>
      <c r="AZ3" s="8"/>
      <c r="BA3" s="8"/>
      <c r="BB3" s="8"/>
    </row>
    <row r="4" spans="1:48" ht="21">
      <c r="A4" s="12" t="s">
        <v>0</v>
      </c>
      <c r="B4" s="49" t="s">
        <v>8</v>
      </c>
      <c r="C4" s="50"/>
      <c r="D4" s="49" t="s">
        <v>7</v>
      </c>
      <c r="E4" s="51"/>
      <c r="F4" s="49" t="s">
        <v>1</v>
      </c>
      <c r="G4" s="50"/>
      <c r="H4" s="52" t="s">
        <v>20</v>
      </c>
      <c r="I4" s="51"/>
      <c r="J4" s="52" t="s">
        <v>9</v>
      </c>
      <c r="K4" s="51"/>
      <c r="L4" s="52" t="s">
        <v>5</v>
      </c>
      <c r="M4" s="51"/>
      <c r="N4" s="52" t="s">
        <v>6</v>
      </c>
      <c r="O4" s="51"/>
      <c r="P4" s="52" t="s">
        <v>10</v>
      </c>
      <c r="Q4" s="51"/>
      <c r="R4" s="56" t="s">
        <v>21</v>
      </c>
      <c r="S4" s="57"/>
      <c r="T4" s="53" t="s">
        <v>17</v>
      </c>
      <c r="U4" s="54"/>
      <c r="V4" s="10"/>
      <c r="W4" s="18" t="s">
        <v>4</v>
      </c>
      <c r="X4" s="38"/>
      <c r="Y4" s="42" t="s">
        <v>12</v>
      </c>
      <c r="Z4" s="55" t="s">
        <v>8</v>
      </c>
      <c r="AA4" s="50"/>
      <c r="AB4" s="49" t="s">
        <v>7</v>
      </c>
      <c r="AC4" s="50"/>
      <c r="AD4" s="49" t="s">
        <v>1</v>
      </c>
      <c r="AE4" s="50"/>
      <c r="AF4" s="49" t="s">
        <v>20</v>
      </c>
      <c r="AG4" s="50"/>
      <c r="AH4" s="49" t="s">
        <v>9</v>
      </c>
      <c r="AI4" s="50"/>
      <c r="AJ4" s="49" t="s">
        <v>5</v>
      </c>
      <c r="AK4" s="50"/>
      <c r="AL4" s="49" t="s">
        <v>6</v>
      </c>
      <c r="AM4" s="50"/>
      <c r="AN4" s="49" t="s">
        <v>18</v>
      </c>
      <c r="AO4" s="50"/>
      <c r="AP4" s="49" t="s">
        <v>21</v>
      </c>
      <c r="AQ4" s="50"/>
      <c r="AR4" s="49" t="s">
        <v>19</v>
      </c>
      <c r="AS4" s="50"/>
      <c r="AT4" s="49" t="s">
        <v>16</v>
      </c>
      <c r="AU4" s="55"/>
      <c r="AV4" s="50"/>
    </row>
    <row r="5" spans="1:48" ht="21">
      <c r="A5" s="13"/>
      <c r="B5" s="17" t="s">
        <v>3</v>
      </c>
      <c r="C5" s="17" t="s">
        <v>4</v>
      </c>
      <c r="D5" s="17" t="s">
        <v>3</v>
      </c>
      <c r="E5" s="17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17" t="s">
        <v>3</v>
      </c>
      <c r="M5" s="17" t="s">
        <v>4</v>
      </c>
      <c r="N5" s="17" t="s">
        <v>3</v>
      </c>
      <c r="O5" s="17" t="s">
        <v>4</v>
      </c>
      <c r="P5" s="17" t="s">
        <v>3</v>
      </c>
      <c r="Q5" s="17" t="s">
        <v>4</v>
      </c>
      <c r="R5" s="17" t="s">
        <v>3</v>
      </c>
      <c r="S5" s="17" t="s">
        <v>4</v>
      </c>
      <c r="T5" s="17" t="s">
        <v>3</v>
      </c>
      <c r="U5" s="17" t="s">
        <v>4</v>
      </c>
      <c r="V5" s="19" t="s">
        <v>3</v>
      </c>
      <c r="W5" s="20" t="s">
        <v>4</v>
      </c>
      <c r="X5" s="19" t="s">
        <v>2</v>
      </c>
      <c r="Y5" s="14"/>
      <c r="Z5" s="39" t="s">
        <v>3</v>
      </c>
      <c r="AA5" s="15" t="s">
        <v>4</v>
      </c>
      <c r="AB5" s="15" t="s">
        <v>3</v>
      </c>
      <c r="AC5" s="15" t="s">
        <v>4</v>
      </c>
      <c r="AD5" s="15" t="s">
        <v>3</v>
      </c>
      <c r="AE5" s="15" t="s">
        <v>4</v>
      </c>
      <c r="AF5" s="15" t="s">
        <v>3</v>
      </c>
      <c r="AG5" s="15" t="s">
        <v>4</v>
      </c>
      <c r="AH5" s="15" t="s">
        <v>3</v>
      </c>
      <c r="AI5" s="15" t="s">
        <v>4</v>
      </c>
      <c r="AJ5" s="15" t="s">
        <v>3</v>
      </c>
      <c r="AK5" s="15" t="s">
        <v>4</v>
      </c>
      <c r="AL5" s="15" t="s">
        <v>3</v>
      </c>
      <c r="AM5" s="15" t="s">
        <v>4</v>
      </c>
      <c r="AN5" s="15" t="s">
        <v>3</v>
      </c>
      <c r="AO5" s="15" t="s">
        <v>4</v>
      </c>
      <c r="AP5" s="15" t="s">
        <v>3</v>
      </c>
      <c r="AQ5" s="15" t="s">
        <v>4</v>
      </c>
      <c r="AR5" s="15" t="s">
        <v>3</v>
      </c>
      <c r="AS5" s="15" t="s">
        <v>4</v>
      </c>
      <c r="AT5" s="15" t="s">
        <v>3</v>
      </c>
      <c r="AU5" s="16" t="s">
        <v>4</v>
      </c>
      <c r="AV5" s="15" t="s">
        <v>2</v>
      </c>
    </row>
    <row r="6" spans="1:48" ht="21">
      <c r="A6" s="14" t="s">
        <v>23</v>
      </c>
      <c r="B6" s="17">
        <v>1</v>
      </c>
      <c r="C6" s="17">
        <v>1</v>
      </c>
      <c r="D6" s="17">
        <v>8</v>
      </c>
      <c r="E6" s="17">
        <v>2</v>
      </c>
      <c r="F6" s="17">
        <v>10</v>
      </c>
      <c r="G6" s="17">
        <v>7</v>
      </c>
      <c r="H6" s="17">
        <v>0</v>
      </c>
      <c r="I6" s="17">
        <v>0</v>
      </c>
      <c r="J6" s="17">
        <v>0</v>
      </c>
      <c r="K6" s="17">
        <v>0</v>
      </c>
      <c r="L6" s="17">
        <v>1</v>
      </c>
      <c r="M6" s="17">
        <v>1</v>
      </c>
      <c r="N6" s="17">
        <v>1</v>
      </c>
      <c r="O6" s="17">
        <v>1</v>
      </c>
      <c r="P6" s="17">
        <v>6</v>
      </c>
      <c r="Q6" s="17">
        <v>3</v>
      </c>
      <c r="R6" s="17">
        <v>0</v>
      </c>
      <c r="S6" s="17">
        <v>0</v>
      </c>
      <c r="T6" s="17">
        <v>3</v>
      </c>
      <c r="U6" s="17">
        <v>3</v>
      </c>
      <c r="V6" s="21">
        <f>+B6+D6+F6++H6+J6+L6+N6+P6+R6+T6</f>
        <v>30</v>
      </c>
      <c r="W6" s="22">
        <f>+C6+E6+G6+I6+K6+M6+O6+Q6+S6+U6</f>
        <v>18</v>
      </c>
      <c r="X6" s="23">
        <f>+W6*100/V6</f>
        <v>60</v>
      </c>
      <c r="Y6" s="1" t="s">
        <v>13</v>
      </c>
      <c r="Z6" s="40">
        <f aca="true" t="shared" si="0" ref="Z6:AP6">+B6+B7</f>
        <v>2</v>
      </c>
      <c r="AA6" s="24">
        <f t="shared" si="0"/>
        <v>2</v>
      </c>
      <c r="AB6" s="24">
        <f t="shared" si="0"/>
        <v>9</v>
      </c>
      <c r="AC6" s="24">
        <f t="shared" si="0"/>
        <v>2</v>
      </c>
      <c r="AD6" s="24">
        <f t="shared" si="0"/>
        <v>10</v>
      </c>
      <c r="AE6" s="24">
        <f t="shared" si="0"/>
        <v>7</v>
      </c>
      <c r="AF6" s="24">
        <f t="shared" si="0"/>
        <v>2</v>
      </c>
      <c r="AG6" s="24">
        <f t="shared" si="0"/>
        <v>2</v>
      </c>
      <c r="AH6" s="24">
        <f t="shared" si="0"/>
        <v>0</v>
      </c>
      <c r="AI6" s="24">
        <f t="shared" si="0"/>
        <v>0</v>
      </c>
      <c r="AJ6" s="24">
        <f t="shared" si="0"/>
        <v>1</v>
      </c>
      <c r="AK6" s="24">
        <f t="shared" si="0"/>
        <v>1</v>
      </c>
      <c r="AL6" s="24">
        <f t="shared" si="0"/>
        <v>1</v>
      </c>
      <c r="AM6" s="24">
        <f t="shared" si="0"/>
        <v>1</v>
      </c>
      <c r="AN6" s="24">
        <f t="shared" si="0"/>
        <v>12</v>
      </c>
      <c r="AO6" s="24">
        <f t="shared" si="0"/>
        <v>4</v>
      </c>
      <c r="AP6" s="24">
        <f t="shared" si="0"/>
        <v>0</v>
      </c>
      <c r="AQ6" s="24">
        <v>0</v>
      </c>
      <c r="AR6" s="24">
        <f>+T6+T7</f>
        <v>3</v>
      </c>
      <c r="AS6" s="24">
        <f>+U6+U7</f>
        <v>3</v>
      </c>
      <c r="AT6" s="25">
        <f>+V6+V7</f>
        <v>40</v>
      </c>
      <c r="AU6" s="25">
        <f>+W6+W7</f>
        <v>22</v>
      </c>
      <c r="AV6" s="26">
        <f>+AU6*100/AT6</f>
        <v>55</v>
      </c>
    </row>
    <row r="7" spans="1:48" ht="21">
      <c r="A7" s="14" t="s">
        <v>26</v>
      </c>
      <c r="B7" s="17">
        <v>1</v>
      </c>
      <c r="C7" s="17">
        <v>1</v>
      </c>
      <c r="D7" s="17">
        <v>1</v>
      </c>
      <c r="E7" s="17">
        <v>0</v>
      </c>
      <c r="F7" s="17">
        <v>0</v>
      </c>
      <c r="G7" s="17">
        <v>0</v>
      </c>
      <c r="H7" s="17">
        <v>2</v>
      </c>
      <c r="I7" s="17">
        <v>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6</v>
      </c>
      <c r="Q7" s="17">
        <v>1</v>
      </c>
      <c r="R7" s="17">
        <v>0</v>
      </c>
      <c r="S7" s="17">
        <v>0</v>
      </c>
      <c r="T7" s="17">
        <v>0</v>
      </c>
      <c r="U7" s="17">
        <v>0</v>
      </c>
      <c r="V7" s="21">
        <f>+B7+D7+F7++H7+J7+L7+N7+P7+R7+T7</f>
        <v>10</v>
      </c>
      <c r="W7" s="21">
        <f>+C7+E7+G7++I7+K7+M7+O7+Q7+S7+U7</f>
        <v>4</v>
      </c>
      <c r="X7" s="23">
        <f>+W7*100/V7</f>
        <v>40</v>
      </c>
      <c r="Y7" s="1" t="s">
        <v>14</v>
      </c>
      <c r="Z7" s="40">
        <f>+B8+B9</f>
        <v>1</v>
      </c>
      <c r="AA7" s="24">
        <f>+B8+B9</f>
        <v>1</v>
      </c>
      <c r="AB7" s="24">
        <f aca="true" t="shared" si="1" ref="AB7:AU7">+D8+D9</f>
        <v>5</v>
      </c>
      <c r="AC7" s="24">
        <f t="shared" si="1"/>
        <v>0</v>
      </c>
      <c r="AD7" s="24">
        <f t="shared" si="1"/>
        <v>0</v>
      </c>
      <c r="AE7" s="24">
        <f t="shared" si="1"/>
        <v>0</v>
      </c>
      <c r="AF7" s="24">
        <f t="shared" si="1"/>
        <v>5</v>
      </c>
      <c r="AG7" s="24">
        <f t="shared" si="1"/>
        <v>5</v>
      </c>
      <c r="AH7" s="24">
        <f t="shared" si="1"/>
        <v>0</v>
      </c>
      <c r="AI7" s="24">
        <f t="shared" si="1"/>
        <v>0</v>
      </c>
      <c r="AJ7" s="24">
        <f t="shared" si="1"/>
        <v>1</v>
      </c>
      <c r="AK7" s="24">
        <f t="shared" si="1"/>
        <v>1</v>
      </c>
      <c r="AL7" s="24">
        <f t="shared" si="1"/>
        <v>0</v>
      </c>
      <c r="AM7" s="24">
        <f t="shared" si="1"/>
        <v>0</v>
      </c>
      <c r="AN7" s="24">
        <f t="shared" si="1"/>
        <v>21</v>
      </c>
      <c r="AO7" s="24">
        <f t="shared" si="1"/>
        <v>6</v>
      </c>
      <c r="AP7" s="24">
        <f t="shared" si="1"/>
        <v>0</v>
      </c>
      <c r="AQ7" s="24">
        <f t="shared" si="1"/>
        <v>0</v>
      </c>
      <c r="AR7" s="24">
        <f t="shared" si="1"/>
        <v>0</v>
      </c>
      <c r="AS7" s="24">
        <f t="shared" si="1"/>
        <v>0</v>
      </c>
      <c r="AT7" s="25">
        <f t="shared" si="1"/>
        <v>33</v>
      </c>
      <c r="AU7" s="25">
        <f t="shared" si="1"/>
        <v>13</v>
      </c>
      <c r="AV7" s="26">
        <f>+AU7*100/AT7</f>
        <v>39.39393939393939</v>
      </c>
    </row>
    <row r="8" spans="1:48" ht="21">
      <c r="A8" s="14" t="s">
        <v>24</v>
      </c>
      <c r="B8" s="17">
        <v>0</v>
      </c>
      <c r="C8" s="17">
        <v>0</v>
      </c>
      <c r="D8" s="17">
        <v>1</v>
      </c>
      <c r="E8" s="17">
        <v>0</v>
      </c>
      <c r="F8" s="17">
        <v>0</v>
      </c>
      <c r="G8" s="17">
        <v>0</v>
      </c>
      <c r="H8" s="17">
        <v>1</v>
      </c>
      <c r="I8" s="17">
        <v>1</v>
      </c>
      <c r="J8" s="17">
        <v>0</v>
      </c>
      <c r="K8" s="17">
        <v>0</v>
      </c>
      <c r="L8" s="17">
        <v>1</v>
      </c>
      <c r="M8" s="17">
        <v>1</v>
      </c>
      <c r="N8" s="17">
        <v>0</v>
      </c>
      <c r="O8" s="17">
        <v>0</v>
      </c>
      <c r="P8" s="17">
        <v>9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21">
        <f>+B8+D8+F8+H8+J8+L8+N8+P8+R8+T8</f>
        <v>12</v>
      </c>
      <c r="W8" s="21">
        <f>+C8+E8+G8+I8+K8+M8+O8+Q8+S8+U8</f>
        <v>2</v>
      </c>
      <c r="X8" s="23">
        <f>+W8*100/V8</f>
        <v>16.666666666666668</v>
      </c>
      <c r="Y8" s="2" t="s">
        <v>15</v>
      </c>
      <c r="Z8" s="41">
        <f aca="true" t="shared" si="2" ref="Z8:AU8">SUM(Z6:Z7)</f>
        <v>3</v>
      </c>
      <c r="AA8" s="34">
        <f t="shared" si="2"/>
        <v>3</v>
      </c>
      <c r="AB8" s="24">
        <f t="shared" si="2"/>
        <v>14</v>
      </c>
      <c r="AC8" s="24">
        <f t="shared" si="2"/>
        <v>2</v>
      </c>
      <c r="AD8" s="24">
        <f t="shared" si="2"/>
        <v>10</v>
      </c>
      <c r="AE8" s="24">
        <f t="shared" si="2"/>
        <v>7</v>
      </c>
      <c r="AF8" s="34">
        <f t="shared" si="2"/>
        <v>7</v>
      </c>
      <c r="AG8" s="34">
        <f t="shared" si="2"/>
        <v>7</v>
      </c>
      <c r="AH8" s="34">
        <f t="shared" si="2"/>
        <v>0</v>
      </c>
      <c r="AI8" s="34">
        <f t="shared" si="2"/>
        <v>0</v>
      </c>
      <c r="AJ8" s="34">
        <f t="shared" si="2"/>
        <v>2</v>
      </c>
      <c r="AK8" s="34">
        <f t="shared" si="2"/>
        <v>2</v>
      </c>
      <c r="AL8" s="24">
        <f t="shared" si="2"/>
        <v>1</v>
      </c>
      <c r="AM8" s="24">
        <f t="shared" si="2"/>
        <v>1</v>
      </c>
      <c r="AN8" s="24">
        <f t="shared" si="2"/>
        <v>33</v>
      </c>
      <c r="AO8" s="24">
        <f t="shared" si="2"/>
        <v>10</v>
      </c>
      <c r="AP8" s="34">
        <f t="shared" si="2"/>
        <v>0</v>
      </c>
      <c r="AQ8" s="34">
        <f t="shared" si="2"/>
        <v>0</v>
      </c>
      <c r="AR8" s="34">
        <f t="shared" si="2"/>
        <v>3</v>
      </c>
      <c r="AS8" s="34">
        <f t="shared" si="2"/>
        <v>3</v>
      </c>
      <c r="AT8" s="24">
        <f t="shared" si="2"/>
        <v>73</v>
      </c>
      <c r="AU8" s="24">
        <f t="shared" si="2"/>
        <v>35</v>
      </c>
      <c r="AV8" s="26">
        <f>+AU8*100/AT8</f>
        <v>47.945205479452056</v>
      </c>
    </row>
    <row r="9" spans="1:48" ht="21">
      <c r="A9" s="14" t="s">
        <v>25</v>
      </c>
      <c r="B9" s="17">
        <v>1</v>
      </c>
      <c r="C9" s="17">
        <v>1</v>
      </c>
      <c r="D9" s="17">
        <v>4</v>
      </c>
      <c r="E9" s="17">
        <v>0</v>
      </c>
      <c r="F9" s="17">
        <v>0</v>
      </c>
      <c r="G9" s="17">
        <v>0</v>
      </c>
      <c r="H9" s="17">
        <v>4</v>
      </c>
      <c r="I9" s="17">
        <v>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12</v>
      </c>
      <c r="Q9" s="17">
        <v>6</v>
      </c>
      <c r="R9" s="17">
        <v>0</v>
      </c>
      <c r="S9" s="17">
        <v>0</v>
      </c>
      <c r="T9" s="17">
        <v>0</v>
      </c>
      <c r="U9" s="17">
        <v>0</v>
      </c>
      <c r="V9" s="21">
        <f>+B9+D9+F9+H9+J9+L9+N9+P9+R9+T9</f>
        <v>21</v>
      </c>
      <c r="W9" s="21">
        <f>+C9+E9+G9+I9+K9+M9+O9+Q9+S9+U9</f>
        <v>11</v>
      </c>
      <c r="X9" s="23">
        <f>+W9*100/V9</f>
        <v>52.38095238095238</v>
      </c>
      <c r="Y9" s="2" t="s">
        <v>2</v>
      </c>
      <c r="Z9" s="43"/>
      <c r="AA9" s="35">
        <f>+AA8*100/Z8</f>
        <v>100</v>
      </c>
      <c r="AB9" s="2"/>
      <c r="AC9" s="2">
        <f>+AC8*100/AB8</f>
        <v>14.285714285714286</v>
      </c>
      <c r="AD9" s="2"/>
      <c r="AE9" s="2">
        <f>+AE8*100/AD8</f>
        <v>70</v>
      </c>
      <c r="AF9" s="36"/>
      <c r="AG9" s="36">
        <f>+AG8*100/AF8</f>
        <v>100</v>
      </c>
      <c r="AH9" s="36"/>
      <c r="AI9" s="35">
        <v>0</v>
      </c>
      <c r="AJ9" s="36"/>
      <c r="AK9" s="35">
        <f>+AK8*100/AJ8</f>
        <v>100</v>
      </c>
      <c r="AL9" s="2"/>
      <c r="AM9" s="2">
        <f>+AM8*100/AL8</f>
        <v>100</v>
      </c>
      <c r="AN9" s="2"/>
      <c r="AO9" s="2">
        <f>+AO8*100/AN8</f>
        <v>30.303030303030305</v>
      </c>
      <c r="AP9" s="2"/>
      <c r="AQ9" s="35">
        <v>0</v>
      </c>
      <c r="AR9" s="36"/>
      <c r="AS9" s="35">
        <f>+AS8*100/AR8</f>
        <v>100</v>
      </c>
      <c r="AT9" s="3"/>
      <c r="AU9" s="1"/>
      <c r="AV9" s="9"/>
    </row>
    <row r="10" spans="1:48" ht="21">
      <c r="A10" s="15" t="s">
        <v>11</v>
      </c>
      <c r="B10" s="32">
        <f aca="true" t="shared" si="3" ref="B10:W10">SUM(B6:B9)</f>
        <v>3</v>
      </c>
      <c r="C10" s="32">
        <f t="shared" si="3"/>
        <v>3</v>
      </c>
      <c r="D10" s="17">
        <f t="shared" si="3"/>
        <v>14</v>
      </c>
      <c r="E10" s="17">
        <f t="shared" si="3"/>
        <v>2</v>
      </c>
      <c r="F10" s="17">
        <f t="shared" si="3"/>
        <v>10</v>
      </c>
      <c r="G10" s="17">
        <f t="shared" si="3"/>
        <v>7</v>
      </c>
      <c r="H10" s="32">
        <f t="shared" si="3"/>
        <v>7</v>
      </c>
      <c r="I10" s="32">
        <f t="shared" si="3"/>
        <v>7</v>
      </c>
      <c r="J10" s="32">
        <f t="shared" si="3"/>
        <v>0</v>
      </c>
      <c r="K10" s="32">
        <f t="shared" si="3"/>
        <v>0</v>
      </c>
      <c r="L10" s="32">
        <f t="shared" si="3"/>
        <v>2</v>
      </c>
      <c r="M10" s="32">
        <f t="shared" si="3"/>
        <v>2</v>
      </c>
      <c r="N10" s="17">
        <f t="shared" si="3"/>
        <v>1</v>
      </c>
      <c r="O10" s="17">
        <f t="shared" si="3"/>
        <v>1</v>
      </c>
      <c r="P10" s="17">
        <f t="shared" si="3"/>
        <v>33</v>
      </c>
      <c r="Q10" s="17">
        <f t="shared" si="3"/>
        <v>10</v>
      </c>
      <c r="R10" s="17">
        <f t="shared" si="3"/>
        <v>0</v>
      </c>
      <c r="S10" s="17">
        <f t="shared" si="3"/>
        <v>0</v>
      </c>
      <c r="T10" s="32">
        <f t="shared" si="3"/>
        <v>3</v>
      </c>
      <c r="U10" s="32">
        <f t="shared" si="3"/>
        <v>3</v>
      </c>
      <c r="V10" s="21">
        <f t="shared" si="3"/>
        <v>73</v>
      </c>
      <c r="W10" s="21">
        <f t="shared" si="3"/>
        <v>35</v>
      </c>
      <c r="X10" s="23">
        <f>+W10*100/V10</f>
        <v>47.945205479452056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6"/>
      <c r="AU10" s="4"/>
      <c r="AV10" s="7"/>
    </row>
    <row r="11" spans="1:48" ht="21.75">
      <c r="A11" s="27" t="s">
        <v>2</v>
      </c>
      <c r="B11" s="33"/>
      <c r="C11" s="37">
        <f>+B10*100/C10</f>
        <v>100</v>
      </c>
      <c r="D11" s="28"/>
      <c r="E11" s="28">
        <f>+E10*100/D10</f>
        <v>14.285714285714286</v>
      </c>
      <c r="F11" s="28"/>
      <c r="G11" s="28">
        <f>+G10*100/F10</f>
        <v>70</v>
      </c>
      <c r="H11" s="33"/>
      <c r="I11" s="33">
        <f>+I10*100/H10</f>
        <v>100</v>
      </c>
      <c r="J11" s="33"/>
      <c r="K11" s="37">
        <v>0</v>
      </c>
      <c r="L11" s="33"/>
      <c r="M11" s="37">
        <f>+M10*100/L10</f>
        <v>100</v>
      </c>
      <c r="N11" s="28"/>
      <c r="O11" s="28">
        <f>+O10*100/N10</f>
        <v>100</v>
      </c>
      <c r="P11" s="28"/>
      <c r="Q11" s="28">
        <f>+Q10*100/P10</f>
        <v>30.303030303030305</v>
      </c>
      <c r="R11" s="28"/>
      <c r="S11" s="29">
        <v>0</v>
      </c>
      <c r="T11" s="33"/>
      <c r="U11" s="37">
        <f>+U10*100/T10</f>
        <v>100</v>
      </c>
      <c r="V11" s="30"/>
      <c r="W11" s="28">
        <f>+W10*100/V10</f>
        <v>47.945205479452056</v>
      </c>
      <c r="X11" s="28"/>
      <c r="Y11" s="44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50" ht="21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4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ht="21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4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21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4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ht="21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44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</sheetData>
  <mergeCells count="25">
    <mergeCell ref="AN4:AO4"/>
    <mergeCell ref="AT4:AV4"/>
    <mergeCell ref="R4:S4"/>
    <mergeCell ref="AP4:AQ4"/>
    <mergeCell ref="AR4:AS4"/>
    <mergeCell ref="AF4:AG4"/>
    <mergeCell ref="AH4:AI4"/>
    <mergeCell ref="AJ4:AK4"/>
    <mergeCell ref="AL4:AM4"/>
    <mergeCell ref="AB4:AC4"/>
    <mergeCell ref="J4:K4"/>
    <mergeCell ref="L4:M4"/>
    <mergeCell ref="AD4:AE4"/>
    <mergeCell ref="N4:O4"/>
    <mergeCell ref="P4:Q4"/>
    <mergeCell ref="T4:U4"/>
    <mergeCell ref="Z4:AA4"/>
    <mergeCell ref="B4:C4"/>
    <mergeCell ref="D4:E4"/>
    <mergeCell ref="F4:G4"/>
    <mergeCell ref="H4:I4"/>
    <mergeCell ref="A2:Z2"/>
    <mergeCell ref="AA2:AX2"/>
    <mergeCell ref="A3:Z3"/>
    <mergeCell ref="AA3:AX3"/>
  </mergeCells>
  <printOptions/>
  <pageMargins left="0.35433070866141736" right="0" top="0.5905511811023623" bottom="0" header="0.3149606299212598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nyenvi</cp:lastModifiedBy>
  <cp:lastPrinted>2011-06-10T16:52:02Z</cp:lastPrinted>
  <dcterms:created xsi:type="dcterms:W3CDTF">2005-10-16T17:32:24Z</dcterms:created>
  <dcterms:modified xsi:type="dcterms:W3CDTF">2011-06-10T18:15:52Z</dcterms:modified>
  <cp:category/>
  <cp:version/>
  <cp:contentType/>
  <cp:contentStatus/>
</cp:coreProperties>
</file>